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13_ncr:1_{3BA835D3-D257-4FF4-95E8-F783676CF54F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5" l="1"/>
  <c r="A17" i="5"/>
  <c r="A16" i="5"/>
  <c r="A15" i="5"/>
  <c r="E14" i="5"/>
  <c r="A14" i="5"/>
  <c r="E13" i="5"/>
  <c r="A13" i="5"/>
  <c r="E12" i="5"/>
  <c r="A12" i="5"/>
  <c r="E11" i="5"/>
  <c r="A11" i="5"/>
  <c r="E10" i="5"/>
  <c r="A10" i="5"/>
  <c r="E9" i="5"/>
  <c r="A9" i="5"/>
  <c r="E8" i="5"/>
  <c r="A8" i="5"/>
  <c r="E7" i="5"/>
  <c r="A7" i="5"/>
  <c r="J6" i="5"/>
  <c r="E6" i="5"/>
  <c r="A6" i="5"/>
  <c r="J5" i="5"/>
  <c r="E5" i="5"/>
  <c r="A5" i="5"/>
  <c r="J4" i="5"/>
  <c r="E4" i="5"/>
  <c r="A4" i="5"/>
  <c r="J3" i="5"/>
  <c r="E3" i="5"/>
  <c r="A3" i="5"/>
  <c r="J2" i="5"/>
  <c r="E2" i="5"/>
  <c r="A2" i="5"/>
  <c r="J1" i="5"/>
  <c r="E1" i="5"/>
  <c r="A1" i="5"/>
  <c r="F9" i="3"/>
  <c r="F8" i="3"/>
  <c r="F7" i="3"/>
  <c r="F5" i="3"/>
  <c r="F2" i="3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<sst xmlns="http://schemas.openxmlformats.org/spreadsheetml/2006/main" count="480" uniqueCount="352">
  <si>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</si>
  <si>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</si>
  <si>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</si>
  <si>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</si>
  <si>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</si>
  <si>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</si>
  <si>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</si>
  <si>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</si>
  <si>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</si>
  <si>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</si>
  <si>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</si>
  <si>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</si>
  <si>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</si>
  <si>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</si>
  <si>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</si>
  <si>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</si>
  <si>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</si>
  <si>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</si>
  <si>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</si>
  <si>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</si>
  <si>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</si>
  <si>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</si>
  <si>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</si>
  <si>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</si>
  <si>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</si>
  <si>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</si>
  <si>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</si>
  <si>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</si>
  <si>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</si>
  <si>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</si>
  <si>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</si>
  <si>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</si>
  <si>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</si>
  <si>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</si>
  <si>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</si>
  <si>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</si>
  <si>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</si>
  <si>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</si>
  <si>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</si>
  <si>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</si>
  <si>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</si>
  <si>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</si>
  <si>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</si>
  <si>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</si>
  <si>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</si>
  <si>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</si>
  <si>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</si>
  <si>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</si>
  <si>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</si>
  <si>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</si>
  <si>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</si>
  <si>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</si>
  <si>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</si>
  <si>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</si>
  <si>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</si>
  <si>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</si>
  <si>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</si>
  <si>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</si>
  <si>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</si>
  <si>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</si>
  <si>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</si>
  <si>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</si>
  <si>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</si>
  <si>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</si>
  <si>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</si>
  <si>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</si>
  <si>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</si>
  <si>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</si>
  <si>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</si>
  <si>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</si>
  <si>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</si>
  <si>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</si>
  <si>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</si>
  <si>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</si>
  <si>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</si>
  <si>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</si>
  <si>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</si>
  <si>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</si>
  <si>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</si>
  <si>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</si>
  <si>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</si>
  <si>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</si>
  <si>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</si>
  <si>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</si>
  <si>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</si>
  <si>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</si>
  <si>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</si>
  <si>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</si>
  <si>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</si>
  <si>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</si>
  <si>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</si>
  <si>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</si>
  <si>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</si>
  <si>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</si>
  <si>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</si>
  <si>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</si>
  <si>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</si>
  <si>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</si>
  <si>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</si>
  <si>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</si>
  <si>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</si>
  <si>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</si>
  <si>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</si>
  <si>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</si>
  <si>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</si>
  <si>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</si>
  <si>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</si>
  <si>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</si>
  <si>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</si>
  <si>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</si>
  <si>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</si>
  <si>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</si>
  <si>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</si>
  <si>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</si>
  <si>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</si>
  <si>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</si>
  <si>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</si>
  <si>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</si>
  <si>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</si>
  <si>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</si>
  <si>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</si>
  <si>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</si>
  <si>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</si>
  <si>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</si>
  <si>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</si>
  <si>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</si>
  <si>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</si>
  <si>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</si>
  <si>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</si>
  <si>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</si>
  <si>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</si>
  <si>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</si>
  <si>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</si>
  <si>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</si>
  <si>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</si>
  <si>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</si>
  <si>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</si>
  <si>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</si>
  <si>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</si>
  <si>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</si>
  <si>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</si>
  <si>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</si>
  <si>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</si>
  <si>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</si>
  <si>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</si>
  <si>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</si>
  <si>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</si>
  <si>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</si>
  <si>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</si>
  <si>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</si>
  <si>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</si>
  <si>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</si>
  <si>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</si>
  <si>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</si>
  <si>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</si>
  <si>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</si>
  <si>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</si>
  <si>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</si>
  <si>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</si>
  <si>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</si>
  <si>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</si>
  <si>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</si>
  <si>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</si>
  <si>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</si>
  <si>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</si>
  <si>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</si>
  <si>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</si>
  <si>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</si>
  <si>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</si>
  <si>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</si>
  <si>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</si>
  <si>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</si>
  <si>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</si>
  <si>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</si>
  <si>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</si>
  <si>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</si>
  <si>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</si>
  <si>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</si>
  <si>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</si>
  <si>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</si>
  <si>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</si>
  <si>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</si>
  <si>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</si>
  <si>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</si>
  <si>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</si>
  <si>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</si>
  <si>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</si>
  <si>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</si>
  <si>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</si>
  <si>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</si>
  <si>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</si>
  <si>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</si>
  <si>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</si>
  <si>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</si>
  <si>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</si>
  <si>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</si>
  <si>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</si>
  <si>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</si>
  <si>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</si>
  <si>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</si>
  <si>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</si>
  <si>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</si>
  <si>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</si>
  <si>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</si>
  <si>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</si>
  <si>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</si>
  <si>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</si>
  <si>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</si>
  <si>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</si>
  <si>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</si>
  <si>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</si>
  <si>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</si>
  <si>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</si>
  <si>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</si>
  <si>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</si>
  <si>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</si>
  <si>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</si>
  <si>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</si>
  <si>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</si>
  <si>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</si>
  <si>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</si>
  <si>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</si>
  <si>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</si>
  <si>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</si>
  <si>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</si>
  <si>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</si>
  <si>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</si>
  <si>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</si>
  <si>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</si>
  <si>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</si>
  <si>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</si>
  <si>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</si>
  <si>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</si>
  <si>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</si>
  <si>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</si>
  <si>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</si>
  <si>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</si>
  <si>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</si>
  <si>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</si>
  <si>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</si>
  <si>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</si>
  <si>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</si>
  <si>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</si>
  <si>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</si>
  <si>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</si>
  <si>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</si>
  <si>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</si>
  <si>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</si>
  <si>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</si>
  <si>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</si>
  <si>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</si>
  <si>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</si>
  <si>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</si>
  <si>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</si>
  <si>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</si>
  <si>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</si>
  <si>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</si>
  <si>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</si>
  <si>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</si>
  <si>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</si>
  <si>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</si>
  <si>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</si>
  <si>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</si>
  <si>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</si>
  <si>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</si>
  <si>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</si>
  <si>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</si>
  <si>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</si>
  <si>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</si>
  <si>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</si>
  <si>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</si>
  <si>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</si>
  <si>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</si>
  <si>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</si>
  <si>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</si>
  <si>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</si>
  <si>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</si>
  <si>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</si>
  <si>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</si>
  <si>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</si>
  <si>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</si>
  <si>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</si>
  <si>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</si>
  <si>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</si>
  <si>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</si>
  <si>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</si>
  <si>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</si>
  <si>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</si>
  <si>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</si>
  <si>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</si>
  <si>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</si>
  <si>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</si>
  <si>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</si>
  <si>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</si>
  <si>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</si>
  <si>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</si>
  <si>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</si>
  <si>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</si>
  <si>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</si>
  <si>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</si>
  <si>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</si>
  <si>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</si>
  <si>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</si>
  <si>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</si>
  <si>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</si>
  <si>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</si>
  <si>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</si>
  <si>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</si>
  <si>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</si>
  <si>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</si>
  <si>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</si>
  <si>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</si>
  <si>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</si>
  <si>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</si>
  <si>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</si>
  <si>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</si>
  <si>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</si>
  <si>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</si>
  <si>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</si>
  <si>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</si>
  <si>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</si>
  <si>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</si>
  <si>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</si>
  <si>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</si>
  <si>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</si>
  <si>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</si>
  <si>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</si>
  <si>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</si>
  <si>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</si>
  <si>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</si>
  <si>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</si>
  <si>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</si>
  <si>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</si>
  <si>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</si>
  <si>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</si>
  <si>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</si>
  <si>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</si>
  <si>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</si>
  <si>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</si>
  <si>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</si>
  <si>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</si>
  <si>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</si>
  <si>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</si>
  <si>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</si>
  <si>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</si>
  <si>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16 - Herren IV</t>
  </si>
  <si>
    <t>Schüler I m</t>
  </si>
  <si>
    <t>Schüler I w</t>
  </si>
  <si>
    <t>Senioren VI m</t>
  </si>
  <si>
    <t>Senioren VI w</t>
  </si>
  <si>
    <t>Herren V</t>
  </si>
  <si>
    <t>Damen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</si>
</sst>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5" fillId="0" borderId="27" xfId="0" applyNumberFormat="1" applyFont="1" applyBorder="1"/>
    <xf numFmtId="164" fontId="0" fillId="2" borderId="28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topLeftCell="A13" workbookViewId="0">
      <selection activeCell="G15" sqref="G15:G64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46" t="s">
        <v>13</v>
      </c>
      <c r="B1" s="46"/>
      <c r="C1" s="46"/>
      <c r="D1" s="46"/>
      <c r="E1" s="46"/>
      <c r="F1" s="46"/>
      <c r="G1" s="46"/>
      <c r="H1" s="46"/>
      <c r="J1" s="40" t="e" vm="1">
        <v>#VALUE!</v>
      </c>
      <c r="K1" s="40"/>
    </row>
    <row r="2" spans="1:11" x14ac:dyDescent="0.25">
      <c r="B2"/>
      <c r="J2" s="40"/>
      <c r="K2" s="40"/>
    </row>
    <row r="3" spans="1:11" ht="24" x14ac:dyDescent="0.4">
      <c r="A3" s="41" t="s">
        <v>309</v>
      </c>
      <c r="B3" s="41"/>
      <c r="C3" s="41"/>
      <c r="D3" s="41"/>
      <c r="E3" s="41"/>
      <c r="F3" s="41"/>
      <c r="G3" s="41"/>
      <c r="H3" s="41"/>
      <c r="J3" s="40"/>
      <c r="K3" s="40"/>
    </row>
    <row r="4" spans="1:11" ht="24" x14ac:dyDescent="0.4">
      <c r="A4" s="41">
        <v>2025</v>
      </c>
      <c r="B4" s="41"/>
      <c r="C4" s="41"/>
      <c r="D4" s="41"/>
      <c r="E4" s="41"/>
      <c r="F4" s="41"/>
      <c r="G4" s="41"/>
      <c r="H4" s="41"/>
      <c r="J4" s="40"/>
      <c r="K4" s="40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8" t="s">
        <v>14</v>
      </c>
      <c r="B7" s="48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B8"/>
    </row>
    <row r="9" spans="1:11" ht="18.75" x14ac:dyDescent="0.3">
      <c r="A9" s="48" t="s">
        <v>163</v>
      </c>
      <c r="B9" s="48"/>
      <c r="C9" s="47"/>
      <c r="D9" s="47"/>
      <c r="E9" s="47"/>
      <c r="F9" s="47"/>
      <c r="G9" s="47"/>
      <c r="H9" s="47"/>
      <c r="I9" s="47"/>
      <c r="J9" s="47"/>
      <c r="K9" s="47"/>
    </row>
    <row r="10" spans="1:11" x14ac:dyDescent="0.25">
      <c r="B10"/>
    </row>
    <row r="11" spans="1:11" ht="15.75" thickBot="1" x14ac:dyDescent="0.3">
      <c r="B11"/>
    </row>
    <row r="12" spans="1:11" x14ac:dyDescent="0.25">
      <c r="A12" s="51" t="s">
        <v>0</v>
      </c>
      <c r="B12" s="16" t="s">
        <v>1</v>
      </c>
      <c r="C12" s="36" t="s">
        <v>2</v>
      </c>
      <c r="D12" s="36" t="s">
        <v>3</v>
      </c>
      <c r="E12" s="36" t="s">
        <v>4</v>
      </c>
      <c r="F12" s="36" t="s">
        <v>11</v>
      </c>
      <c r="G12" s="38" t="s">
        <v>5</v>
      </c>
      <c r="H12" s="42" t="s">
        <v>6</v>
      </c>
      <c r="I12" s="49" t="s">
        <v>12</v>
      </c>
      <c r="J12" s="50"/>
      <c r="K12" s="44" t="s">
        <v>9</v>
      </c>
    </row>
    <row r="13" spans="1:11" ht="15.75" thickBot="1" x14ac:dyDescent="0.3">
      <c r="A13" s="52"/>
      <c r="B13" s="17" t="s">
        <v>10</v>
      </c>
      <c r="C13" s="37"/>
      <c r="D13" s="37"/>
      <c r="E13" s="37"/>
      <c r="F13" s="37"/>
      <c r="G13" s="39"/>
      <c r="H13" s="43"/>
      <c r="I13" s="18" t="s">
        <v>7</v>
      </c>
      <c r="J13" s="19" t="s">
        <v>8</v>
      </c>
      <c r="K13" s="45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20455</v>
      </c>
      <c r="F14" s="7" t="s">
        <v>275</v>
      </c>
      <c r="G14" s="10" t="s">
        <v>345</v>
      </c>
      <c r="H14" s="32">
        <v>295.8</v>
      </c>
      <c r="I14" s="6"/>
      <c r="J14" s="9" t="s">
        <v>310</v>
      </c>
      <c r="K14" s="11" t="s">
        <v>311</v>
      </c>
    </row>
    <row r="15" spans="1:11" x14ac:dyDescent="0.25">
      <c r="A15" s="14">
        <v>1</v>
      </c>
      <c r="B15" s="20"/>
      <c r="C15" s="21"/>
      <c r="D15" s="21"/>
      <c r="E15" s="35"/>
      <c r="F15" s="21"/>
      <c r="G15" s="22"/>
      <c r="H15" s="33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35"/>
      <c r="F16" s="21"/>
      <c r="G16" s="22"/>
      <c r="H16" s="33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35"/>
      <c r="F17" s="21"/>
      <c r="G17" s="22"/>
      <c r="H17" s="33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35"/>
      <c r="F18" s="21"/>
      <c r="G18" s="22"/>
      <c r="H18" s="33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33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33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33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33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33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33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33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33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33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33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33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33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33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33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33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33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33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33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33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33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33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33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33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33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33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33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33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33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33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33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33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33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33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33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33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33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33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33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33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33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33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33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33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33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33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34"/>
      <c r="I64" s="29"/>
      <c r="J64" s="30"/>
      <c r="K64" s="31"/>
    </row>
  </sheetData>
  <sheetProtection algorithmName="SHA-512" hashValue="VOVBwHDU1mynVlEg8tkPyWlCzSAbbfvZJ4CZcscWB12FsVlPnMgOZvfWFie5fb99N0blFNdFFYHRrIQ5xN2v3A==" saltValue="vJ4/pz3E0XJzAkau1jWK/Q==" spinCount="100000" sheet="1" objects="1" scenarios="1"/>
  <mergeCells count="17">
    <mergeCell ref="E12:E13"/>
    <mergeCell ref="F12:F13"/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whole" allowBlank="1" showInputMessage="1" showErrorMessage="1" sqref="H14:H64" xr:uid="{175DC06A-7CAA-4D0B-9FD5-C5746D81FA68}">
      <formula1>1</formula1>
      <formula2>1000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Wettbewerbe!$A$6:$A$45</xm:f>
          </x14:formula1>
          <xm:sqref>C9:K9</xm:sqref>
        </x14:dataValidation>
        <x14:dataValidation type="list" allowBlank="1" showInputMessage="1" showErrorMessage="1" xr:uid="{53F0606E-6E73-456C-8B2F-1752743E8DCC}">
          <x14:formula1>
            <xm:f>Klassen!$A$1:$A$16</xm:f>
          </x14:formula1>
          <xm:sqref>G14</xm:sqref>
        </x14:dataValidation>
        <x14:dataValidation type="list" allowBlank="1" showInputMessage="1" showErrorMessage="1" xr:uid="{297AFE20-289C-40F3-827A-C3F837BEFFF7}">
          <x14:formula1>
            <xm:f>Klassen!$A$1:$A$18</xm:f>
          </x14:formula1>
          <xm:sqref>G15:G64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312</v>
      </c>
      <c r="E1" t="s">
        <v>310</v>
      </c>
    </row>
    <row r="2" spans="1:5" x14ac:dyDescent="0.25">
      <c r="A2" t="s">
        <v>276</v>
      </c>
      <c r="E2" t="s">
        <v>313</v>
      </c>
    </row>
    <row r="3" spans="1:5" x14ac:dyDescent="0.25">
      <c r="E3" t="s">
        <v>314</v>
      </c>
    </row>
    <row r="4" spans="1:5" x14ac:dyDescent="0.25">
      <c r="E4" t="s">
        <v>315</v>
      </c>
    </row>
    <row r="5" spans="1:5" x14ac:dyDescent="0.25">
      <c r="E5" t="s">
        <v>316</v>
      </c>
    </row>
    <row r="6" spans="1:5" x14ac:dyDescent="0.25">
      <c r="E6" t="s">
        <v>317</v>
      </c>
    </row>
    <row r="7" spans="1:5" x14ac:dyDescent="0.25">
      <c r="E7" t="s">
        <v>318</v>
      </c>
    </row>
    <row r="8" spans="1:5" x14ac:dyDescent="0.25">
      <c r="E8" t="s">
        <v>319</v>
      </c>
    </row>
    <row r="9" spans="1:5" x14ac:dyDescent="0.25">
      <c r="E9" t="s">
        <v>320</v>
      </c>
    </row>
    <row r="10" spans="1:5" x14ac:dyDescent="0.25">
      <c r="E10" t="s">
        <v>321</v>
      </c>
    </row>
    <row r="11" spans="1:5" x14ac:dyDescent="0.25">
      <c r="E11" t="s">
        <v>322</v>
      </c>
    </row>
    <row r="12" spans="1:5" x14ac:dyDescent="0.25">
      <c r="E12" t="s">
        <v>323</v>
      </c>
    </row>
    <row r="13" spans="1:5" x14ac:dyDescent="0.25">
      <c r="E13" t="s">
        <v>324</v>
      </c>
    </row>
    <row r="14" spans="1:5" x14ac:dyDescent="0.25">
      <c r="E14" t="s">
        <v>325</v>
      </c>
    </row>
    <row r="15" spans="1:5" x14ac:dyDescent="0.25">
      <c r="E15" t="s">
        <v>326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U19" sqref="U19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 t="shared" ref="F1:F10" si="0">G1&amp;" - "&amp;H1</f>
        <v>1.11 - 10m Luftgewehr Auflage</v>
      </c>
      <c r="G1" s="4" t="s">
        <v>245</v>
      </c>
      <c r="H1" t="s">
        <v>343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 t="shared" si="0"/>
        <v>1.19 - 10m Luftgewehr sitzend Auflage</v>
      </c>
      <c r="G2" s="4" t="s">
        <v>330</v>
      </c>
      <c r="H2" t="s">
        <v>331</v>
      </c>
      <c r="M2" t="str">
        <f t="shared" ref="M2:M3" si="1">N2&amp;" - "&amp;O2</f>
        <v>1.10 SH2/AB2 - 10m Luftgewehr</v>
      </c>
      <c r="N2" s="4" t="s">
        <v>254</v>
      </c>
      <c r="O2" t="s">
        <v>246</v>
      </c>
      <c r="T2" t="str">
        <f t="shared" ref="T2" si="2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 t="shared" si="0"/>
        <v>1.31 - Zimmerstutzen Auflage</v>
      </c>
      <c r="G3" s="4" t="s">
        <v>247</v>
      </c>
      <c r="H3" t="s">
        <v>344</v>
      </c>
      <c r="M3" t="str">
        <f t="shared" si="1"/>
        <v>1.10 SH3 - 10m Luftgewehr</v>
      </c>
      <c r="N3" s="4" t="s">
        <v>255</v>
      </c>
      <c r="O3" t="s">
        <v>246</v>
      </c>
    </row>
    <row r="4" spans="1:22" x14ac:dyDescent="0.25">
      <c r="F4" t="str">
        <f t="shared" si="0"/>
        <v>1.36 - 100m KK Gewehr Auflage</v>
      </c>
      <c r="G4" s="4" t="s">
        <v>248</v>
      </c>
      <c r="H4" t="s">
        <v>335</v>
      </c>
      <c r="M4" t="str">
        <f t="shared" ref="M4:M13" si="3"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 t="shared" si="0"/>
        <v>1.39 - 100m KK Gewehr sitzend Auflage</v>
      </c>
      <c r="G5" s="4" t="s">
        <v>332</v>
      </c>
      <c r="H5" t="s">
        <v>333</v>
      </c>
      <c r="M5" t="str">
        <f t="shared" si="3"/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4">B6&amp;" - "&amp;C6</f>
        <v>1.20 - Luftgewehr 3-Stellung</v>
      </c>
      <c r="B6" s="4" t="s">
        <v>165</v>
      </c>
      <c r="C6" t="s">
        <v>166</v>
      </c>
      <c r="F6" t="str">
        <f t="shared" si="0"/>
        <v>1.41 - 50m KK Gewehr Auflage</v>
      </c>
      <c r="G6" s="4" t="s">
        <v>249</v>
      </c>
      <c r="H6" t="s">
        <v>334</v>
      </c>
      <c r="M6" t="str">
        <f t="shared" si="3"/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 t="shared" ref="A7:A45" si="5">B7&amp;" - "&amp;C7</f>
        <v>1.30 - Zimmerstutzen</v>
      </c>
      <c r="B7" s="4" t="s">
        <v>167</v>
      </c>
      <c r="C7" t="s">
        <v>168</v>
      </c>
      <c r="F7" t="str">
        <f t="shared" si="0"/>
        <v>1.43 - 50m KK Gewehr Auflage Zielfernrohr</v>
      </c>
      <c r="G7" s="4" t="s">
        <v>336</v>
      </c>
      <c r="H7" t="s">
        <v>337</v>
      </c>
      <c r="M7" t="str">
        <f t="shared" si="3"/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 t="shared" si="5"/>
        <v>1.35 - KK 100m</v>
      </c>
      <c r="B8" s="4" t="s">
        <v>169</v>
      </c>
      <c r="C8" t="s">
        <v>172</v>
      </c>
      <c r="F8" t="str">
        <f t="shared" si="0"/>
        <v>1.44 - 100m KK Gewehr Auflage Zielfernrohr</v>
      </c>
      <c r="G8" s="4" t="s">
        <v>339</v>
      </c>
      <c r="H8" t="s">
        <v>340</v>
      </c>
      <c r="M8" t="str">
        <f t="shared" si="3"/>
        <v>1.40 - KK-Sportgewehr 3x20 Frauen</v>
      </c>
      <c r="N8" s="4" t="s">
        <v>170</v>
      </c>
      <c r="O8" t="s">
        <v>260</v>
      </c>
    </row>
    <row r="9" spans="1:22" x14ac:dyDescent="0.25">
      <c r="A9" t="str">
        <f t="shared" si="5"/>
        <v>1.40 - KK-Sportgewehr 50m 3x20</v>
      </c>
      <c r="B9" s="4" t="s">
        <v>170</v>
      </c>
      <c r="C9" t="s">
        <v>171</v>
      </c>
      <c r="F9" t="str">
        <f t="shared" si="0"/>
        <v>1.49 - 50m KK Gewehr sitzend Auflage</v>
      </c>
      <c r="G9" s="4" t="s">
        <v>341</v>
      </c>
      <c r="H9" t="s">
        <v>342</v>
      </c>
      <c r="M9" t="str">
        <f t="shared" si="3"/>
        <v>1.60 - KK-Freigewehr 3x40 Männer</v>
      </c>
      <c r="N9" s="4" t="s">
        <v>183</v>
      </c>
      <c r="O9" t="s">
        <v>184</v>
      </c>
    </row>
    <row r="10" spans="1:22" x14ac:dyDescent="0.25">
      <c r="A10" t="str">
        <f t="shared" si="5"/>
        <v>1.42 - 50m KK Gewehr</v>
      </c>
      <c r="B10" s="4" t="s">
        <v>173</v>
      </c>
      <c r="C10" t="s">
        <v>338</v>
      </c>
      <c r="F10" t="str">
        <f t="shared" si="0"/>
        <v>2.11 - 10m Luftpistole Auflage</v>
      </c>
      <c r="G10" s="4" t="s">
        <v>250</v>
      </c>
      <c r="H10" t="s">
        <v>329</v>
      </c>
      <c r="M10" t="str">
        <f t="shared" si="3"/>
        <v>1.80 - KK-Liegendkampf</v>
      </c>
      <c r="N10" s="4" t="s">
        <v>187</v>
      </c>
      <c r="O10" t="s">
        <v>188</v>
      </c>
    </row>
    <row r="11" spans="1:22" x14ac:dyDescent="0.25">
      <c r="A11" t="str">
        <f t="shared" si="5"/>
        <v>1.50 - GK-Standardgewehr 3x20 Männer</v>
      </c>
      <c r="B11" s="4" t="s">
        <v>174</v>
      </c>
      <c r="C11" t="s">
        <v>175</v>
      </c>
      <c r="M11" t="str">
        <f t="shared" si="3"/>
        <v>2.10 SH1/AB1 - 10m Luftpistole</v>
      </c>
      <c r="N11" s="4" t="s">
        <v>261</v>
      </c>
      <c r="O11" t="s">
        <v>192</v>
      </c>
    </row>
    <row r="12" spans="1:22" x14ac:dyDescent="0.25">
      <c r="A12" t="str">
        <f t="shared" si="5"/>
        <v>1.56 - Unterhebelrep. Gewehr</v>
      </c>
      <c r="B12" s="4" t="s">
        <v>176</v>
      </c>
      <c r="C12" t="s">
        <v>177</v>
      </c>
      <c r="M12" t="str">
        <f t="shared" si="3"/>
        <v>2.20 - 50m Pistole</v>
      </c>
      <c r="N12" s="4" t="s">
        <v>197</v>
      </c>
      <c r="O12" t="s">
        <v>198</v>
      </c>
    </row>
    <row r="13" spans="1:22" x14ac:dyDescent="0.25">
      <c r="A13" t="str">
        <f t="shared" si="5"/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327</v>
      </c>
      <c r="M13" t="str">
        <f t="shared" si="3"/>
        <v>2.40 - 25m Pistole</v>
      </c>
      <c r="N13" s="4" t="s">
        <v>201</v>
      </c>
      <c r="O13" t="s">
        <v>202</v>
      </c>
    </row>
    <row r="14" spans="1:22" x14ac:dyDescent="0.25">
      <c r="A14" t="str">
        <f t="shared" si="5"/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328</v>
      </c>
    </row>
    <row r="15" spans="1:22" x14ac:dyDescent="0.25">
      <c r="A15" t="str">
        <f t="shared" si="5"/>
        <v>1.59 - GK-Sportgewehr 3x20 Frauen</v>
      </c>
      <c r="B15" s="4" t="s">
        <v>181</v>
      </c>
      <c r="C15" t="s">
        <v>182</v>
      </c>
    </row>
    <row r="16" spans="1:22" x14ac:dyDescent="0.25">
      <c r="A16" t="str">
        <f t="shared" si="5"/>
        <v>1.60 - KK-Freigewehr 3x40 Männer</v>
      </c>
      <c r="B16" s="4" t="s">
        <v>183</v>
      </c>
      <c r="C16" t="s">
        <v>184</v>
      </c>
    </row>
    <row r="17" spans="1:3" x14ac:dyDescent="0.25">
      <c r="A17" t="str">
        <f t="shared" si="5"/>
        <v>1.70 - GK-Freigewehr 3x40 Männer</v>
      </c>
      <c r="B17" s="4" t="s">
        <v>185</v>
      </c>
      <c r="C17" t="s">
        <v>186</v>
      </c>
    </row>
    <row r="18" spans="1:3" x14ac:dyDescent="0.25">
      <c r="A18" t="str">
        <f t="shared" si="5"/>
        <v>1.90 - GK-Liegendkampf</v>
      </c>
      <c r="B18" s="4" t="s">
        <v>189</v>
      </c>
      <c r="C18" t="s">
        <v>190</v>
      </c>
    </row>
    <row r="19" spans="1:3" x14ac:dyDescent="0.25">
      <c r="A19" t="str">
        <f t="shared" si="5"/>
        <v>2.10 - 10m Luftpistole</v>
      </c>
      <c r="B19" s="4" t="s">
        <v>191</v>
      </c>
      <c r="C19" t="s">
        <v>192</v>
      </c>
    </row>
    <row r="20" spans="1:3" x14ac:dyDescent="0.25">
      <c r="A20" t="str">
        <f t="shared" si="5"/>
        <v>2.17 - 10m LP Mehrkampf</v>
      </c>
      <c r="B20" s="4" t="s">
        <v>193</v>
      </c>
      <c r="C20" t="s">
        <v>194</v>
      </c>
    </row>
    <row r="21" spans="1:3" x14ac:dyDescent="0.25">
      <c r="A21" t="str">
        <f t="shared" si="5"/>
        <v>2.18 - 10m LP Standard</v>
      </c>
      <c r="B21" s="4" t="s">
        <v>195</v>
      </c>
      <c r="C21" t="s">
        <v>196</v>
      </c>
    </row>
    <row r="22" spans="1:3" x14ac:dyDescent="0.25">
      <c r="A22" t="str">
        <f t="shared" si="5"/>
        <v>2.20 - 50m Pistole</v>
      </c>
      <c r="B22" s="4" t="s">
        <v>197</v>
      </c>
      <c r="C22" t="s">
        <v>198</v>
      </c>
    </row>
    <row r="23" spans="1:3" x14ac:dyDescent="0.25">
      <c r="A23" t="str">
        <f t="shared" si="5"/>
        <v>2.30 - 25m Schnellfeuerpistole</v>
      </c>
      <c r="B23" s="4" t="s">
        <v>199</v>
      </c>
      <c r="C23" t="s">
        <v>200</v>
      </c>
    </row>
    <row r="24" spans="1:3" x14ac:dyDescent="0.25">
      <c r="A24" t="str">
        <f t="shared" si="5"/>
        <v>2.40 - 25m Pistole</v>
      </c>
      <c r="B24" s="4" t="s">
        <v>201</v>
      </c>
      <c r="C24" t="s">
        <v>202</v>
      </c>
    </row>
    <row r="25" spans="1:3" x14ac:dyDescent="0.25">
      <c r="A25" t="str">
        <f t="shared" si="5"/>
        <v>2.45 - 25m Zentralfeuerpistole</v>
      </c>
      <c r="B25" s="4" t="s">
        <v>203</v>
      </c>
      <c r="C25" t="s">
        <v>204</v>
      </c>
    </row>
    <row r="26" spans="1:3" x14ac:dyDescent="0.25">
      <c r="A26" t="str">
        <f t="shared" si="5"/>
        <v>2.53 - 25m Pistole 9mm Luger (9x19)</v>
      </c>
      <c r="B26" s="4" t="s">
        <v>205</v>
      </c>
      <c r="C26" t="s">
        <v>211</v>
      </c>
    </row>
    <row r="27" spans="1:3" x14ac:dyDescent="0.25">
      <c r="A27" t="str">
        <f t="shared" si="5"/>
        <v>2.55 - 25m Pistole .45 ACP</v>
      </c>
      <c r="B27" s="4" t="s">
        <v>206</v>
      </c>
      <c r="C27" t="s">
        <v>212</v>
      </c>
    </row>
    <row r="28" spans="1:3" x14ac:dyDescent="0.25">
      <c r="A28" t="str">
        <f t="shared" si="5"/>
        <v>2.58 - 25m Revolver .357 Magnum</v>
      </c>
      <c r="B28" s="4" t="s">
        <v>207</v>
      </c>
      <c r="C28" t="s">
        <v>213</v>
      </c>
    </row>
    <row r="29" spans="1:3" x14ac:dyDescent="0.25">
      <c r="A29" t="str">
        <f t="shared" si="5"/>
        <v>2.59 - 25m Revolver .44 Magnum</v>
      </c>
      <c r="B29" s="4" t="s">
        <v>208</v>
      </c>
      <c r="C29" t="s">
        <v>214</v>
      </c>
    </row>
    <row r="30" spans="1:3" x14ac:dyDescent="0.25">
      <c r="A30" t="str">
        <f t="shared" si="5"/>
        <v>2.60 - 25m Standardpistole</v>
      </c>
      <c r="B30" s="4" t="s">
        <v>209</v>
      </c>
      <c r="C30" t="s">
        <v>210</v>
      </c>
    </row>
    <row r="31" spans="1:3" x14ac:dyDescent="0.25">
      <c r="A31" t="str">
        <f t="shared" si="5"/>
        <v>7.10 - 50m Perkussionsgewehr</v>
      </c>
      <c r="B31" s="4" t="s">
        <v>215</v>
      </c>
      <c r="C31" t="s">
        <v>221</v>
      </c>
    </row>
    <row r="32" spans="1:3" x14ac:dyDescent="0.25">
      <c r="A32" t="str">
        <f t="shared" si="5"/>
        <v>7.15 - 100m Perkussionsfreigewehr</v>
      </c>
      <c r="B32" s="4" t="s">
        <v>216</v>
      </c>
      <c r="C32" t="s">
        <v>222</v>
      </c>
    </row>
    <row r="33" spans="1:3" x14ac:dyDescent="0.25">
      <c r="A33" t="str">
        <f t="shared" si="5"/>
        <v>7.16 - 300m Perkussionsfreigewehr</v>
      </c>
      <c r="B33" s="4" t="s">
        <v>217</v>
      </c>
      <c r="C33" t="s">
        <v>223</v>
      </c>
    </row>
    <row r="34" spans="1:3" x14ac:dyDescent="0.25">
      <c r="A34" t="str">
        <f t="shared" si="5"/>
        <v>7.20 - 100m Perkussionsdienstgewehr</v>
      </c>
      <c r="B34" s="4" t="s">
        <v>218</v>
      </c>
      <c r="C34" t="s">
        <v>224</v>
      </c>
    </row>
    <row r="35" spans="1:3" x14ac:dyDescent="0.25">
      <c r="A35" t="str">
        <f t="shared" si="5"/>
        <v>7.21 - 50m Perkussionsdienstgewehr</v>
      </c>
      <c r="B35" s="4" t="s">
        <v>219</v>
      </c>
      <c r="C35" t="s">
        <v>225</v>
      </c>
    </row>
    <row r="36" spans="1:3" x14ac:dyDescent="0.25">
      <c r="A36" t="str">
        <f t="shared" si="5"/>
        <v>7.30 - 50m Steinschlossgewehr</v>
      </c>
      <c r="B36" s="4" t="s">
        <v>220</v>
      </c>
      <c r="C36" t="s">
        <v>226</v>
      </c>
    </row>
    <row r="37" spans="1:3" x14ac:dyDescent="0.25">
      <c r="A37" t="str">
        <f t="shared" si="5"/>
        <v>7.31 - 100m Steinschlossgewehr</v>
      </c>
      <c r="B37" s="4" t="s">
        <v>227</v>
      </c>
      <c r="C37" t="s">
        <v>228</v>
      </c>
    </row>
    <row r="38" spans="1:3" x14ac:dyDescent="0.25">
      <c r="A38" t="str">
        <f t="shared" si="5"/>
        <v>7.32 - 50m Luntenschlossgewehr</v>
      </c>
      <c r="B38" s="4" t="s">
        <v>229</v>
      </c>
      <c r="C38" t="s">
        <v>230</v>
      </c>
    </row>
    <row r="39" spans="1:3" x14ac:dyDescent="0.25">
      <c r="A39" t="str">
        <f t="shared" si="5"/>
        <v>7.35 - 50m Muskete</v>
      </c>
      <c r="B39" s="4" t="s">
        <v>231</v>
      </c>
      <c r="C39" t="s">
        <v>232</v>
      </c>
    </row>
    <row r="40" spans="1:3" x14ac:dyDescent="0.25">
      <c r="A40" t="str">
        <f t="shared" si="5"/>
        <v>7.40 - 25m Perkussionsrevolver</v>
      </c>
      <c r="B40" s="4" t="s">
        <v>233</v>
      </c>
      <c r="C40" t="s">
        <v>234</v>
      </c>
    </row>
    <row r="41" spans="1:3" x14ac:dyDescent="0.25">
      <c r="A41" t="str">
        <f t="shared" si="5"/>
        <v>7.50 - 25m Perkussionspistole</v>
      </c>
      <c r="B41" s="4" t="s">
        <v>235</v>
      </c>
      <c r="C41" t="s">
        <v>236</v>
      </c>
    </row>
    <row r="42" spans="1:3" x14ac:dyDescent="0.25">
      <c r="A42" t="str">
        <f t="shared" si="5"/>
        <v>7.60 - 25m Steinschlosspistole</v>
      </c>
      <c r="B42" s="4" t="s">
        <v>237</v>
      </c>
      <c r="C42" t="s">
        <v>238</v>
      </c>
    </row>
    <row r="43" spans="1:3" x14ac:dyDescent="0.25">
      <c r="A43" t="str">
        <f t="shared" si="5"/>
        <v>7.61 - 25m Luntenschlosspistole</v>
      </c>
      <c r="B43" s="4" t="s">
        <v>239</v>
      </c>
      <c r="C43" t="s">
        <v>240</v>
      </c>
    </row>
    <row r="44" spans="1:3" x14ac:dyDescent="0.25">
      <c r="A44" t="str">
        <f t="shared" si="5"/>
        <v>7.71 - Perkussionsflinte</v>
      </c>
      <c r="B44" s="4" t="s">
        <v>241</v>
      </c>
      <c r="C44" t="s">
        <v>242</v>
      </c>
    </row>
    <row r="45" spans="1:3" x14ac:dyDescent="0.25">
      <c r="A45" t="str">
        <f t="shared" si="5"/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8"/>
  <sheetViews>
    <sheetView workbookViewId="0">
      <selection sqref="A1:L18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I m</v>
      </c>
      <c r="B1">
        <v>20</v>
      </c>
      <c r="C1" t="s">
        <v>346</v>
      </c>
      <c r="E1" t="str">
        <f t="shared" ref="E1:E2" si="0">F1&amp;" - "&amp;G1</f>
        <v>50 - Senioren 0 m</v>
      </c>
      <c r="F1">
        <v>50</v>
      </c>
      <c r="G1" t="s">
        <v>301</v>
      </c>
      <c r="J1" t="str">
        <f>K1&amp;" - "&amp;L1</f>
        <v>26 - Schüler IV m</v>
      </c>
      <c r="K1">
        <v>26</v>
      </c>
      <c r="L1" t="s">
        <v>303</v>
      </c>
    </row>
    <row r="2" spans="1:12" x14ac:dyDescent="0.25">
      <c r="A2" t="str">
        <f t="shared" ref="A2:A18" si="1">B2&amp;" - "&amp;C2</f>
        <v>21 - Schüler I w</v>
      </c>
      <c r="B2">
        <v>21</v>
      </c>
      <c r="C2" t="s">
        <v>347</v>
      </c>
      <c r="E2" t="str">
        <f t="shared" si="0"/>
        <v>51 - Senioren 0 w</v>
      </c>
      <c r="F2">
        <v>51</v>
      </c>
      <c r="G2" t="s">
        <v>302</v>
      </c>
      <c r="J2" t="str">
        <f t="shared" ref="J2:J6" si="2">K2&amp;" - "&amp;L2</f>
        <v>27 - Schüler IV w</v>
      </c>
      <c r="K2">
        <v>27</v>
      </c>
      <c r="L2" t="s">
        <v>304</v>
      </c>
    </row>
    <row r="3" spans="1:12" x14ac:dyDescent="0.25">
      <c r="A3" t="str">
        <f t="shared" si="1"/>
        <v>30 - Jugend m</v>
      </c>
      <c r="B3">
        <v>30</v>
      </c>
      <c r="C3" t="s">
        <v>277</v>
      </c>
      <c r="E3" t="str">
        <f>F3&amp;" - "&amp;G3</f>
        <v>70 - Senioren I m</v>
      </c>
      <c r="F3">
        <v>70</v>
      </c>
      <c r="G3" t="s">
        <v>291</v>
      </c>
      <c r="J3" t="str">
        <f t="shared" si="2"/>
        <v>24 - Schüler III m</v>
      </c>
      <c r="K3">
        <v>24</v>
      </c>
      <c r="L3" t="s">
        <v>305</v>
      </c>
    </row>
    <row r="4" spans="1:12" x14ac:dyDescent="0.25">
      <c r="A4" t="str">
        <f t="shared" si="1"/>
        <v>31 - Jugend w</v>
      </c>
      <c r="B4">
        <v>31</v>
      </c>
      <c r="C4" t="s">
        <v>278</v>
      </c>
      <c r="E4" t="str">
        <f t="shared" ref="E4:E14" si="3">F4&amp;" - "&amp;G4</f>
        <v>71 - Senioren I w</v>
      </c>
      <c r="F4">
        <v>71</v>
      </c>
      <c r="G4" t="s">
        <v>292</v>
      </c>
      <c r="J4" t="str">
        <f t="shared" si="2"/>
        <v>25 - Schüler III w</v>
      </c>
      <c r="K4">
        <v>25</v>
      </c>
      <c r="L4" t="s">
        <v>306</v>
      </c>
    </row>
    <row r="5" spans="1:12" x14ac:dyDescent="0.25">
      <c r="A5" t="str">
        <f t="shared" si="1"/>
        <v>42 - Junioren II m</v>
      </c>
      <c r="B5">
        <v>42</v>
      </c>
      <c r="C5" t="s">
        <v>279</v>
      </c>
      <c r="E5" t="str">
        <f t="shared" si="3"/>
        <v>72 - Senioren II m</v>
      </c>
      <c r="F5">
        <v>72</v>
      </c>
      <c r="G5" t="s">
        <v>293</v>
      </c>
      <c r="J5" t="str">
        <f t="shared" si="2"/>
        <v>22 - Schüler II m</v>
      </c>
      <c r="K5">
        <v>22</v>
      </c>
      <c r="L5" t="s">
        <v>307</v>
      </c>
    </row>
    <row r="6" spans="1:12" x14ac:dyDescent="0.25">
      <c r="A6" t="str">
        <f t="shared" si="1"/>
        <v>43 - Junioren II w</v>
      </c>
      <c r="B6">
        <v>43</v>
      </c>
      <c r="C6" t="s">
        <v>280</v>
      </c>
      <c r="E6" t="str">
        <f t="shared" si="3"/>
        <v>73 - Senioren II w</v>
      </c>
      <c r="F6">
        <v>73</v>
      </c>
      <c r="G6" t="s">
        <v>294</v>
      </c>
      <c r="J6" t="str">
        <f t="shared" si="2"/>
        <v>23 - Schüler II w</v>
      </c>
      <c r="K6">
        <v>23</v>
      </c>
      <c r="L6" t="s">
        <v>308</v>
      </c>
    </row>
    <row r="7" spans="1:12" x14ac:dyDescent="0.25">
      <c r="A7" t="str">
        <f t="shared" si="1"/>
        <v>40 - Junioren I m</v>
      </c>
      <c r="B7">
        <v>40</v>
      </c>
      <c r="C7" t="s">
        <v>281</v>
      </c>
      <c r="E7" t="str">
        <f t="shared" si="3"/>
        <v>74 - Senioren III m</v>
      </c>
      <c r="F7">
        <v>74</v>
      </c>
      <c r="G7" t="s">
        <v>295</v>
      </c>
    </row>
    <row r="8" spans="1:12" x14ac:dyDescent="0.25">
      <c r="A8" t="str">
        <f t="shared" si="1"/>
        <v>41 - Junioren I w</v>
      </c>
      <c r="B8">
        <v>41</v>
      </c>
      <c r="C8" t="s">
        <v>282</v>
      </c>
      <c r="E8" t="str">
        <f t="shared" si="3"/>
        <v>75 - Senioren III w</v>
      </c>
      <c r="F8">
        <v>75</v>
      </c>
      <c r="G8" t="s">
        <v>296</v>
      </c>
    </row>
    <row r="9" spans="1:12" x14ac:dyDescent="0.25">
      <c r="A9" t="str">
        <f t="shared" si="1"/>
        <v>10 - Herren I</v>
      </c>
      <c r="B9">
        <v>10</v>
      </c>
      <c r="C9" t="s">
        <v>283</v>
      </c>
      <c r="E9" t="str">
        <f t="shared" si="3"/>
        <v>76 - Senioren IV m</v>
      </c>
      <c r="F9">
        <v>76</v>
      </c>
      <c r="G9" t="s">
        <v>297</v>
      </c>
    </row>
    <row r="10" spans="1:12" x14ac:dyDescent="0.25">
      <c r="A10" t="str">
        <f t="shared" si="1"/>
        <v>11 - Damen I</v>
      </c>
      <c r="B10">
        <v>11</v>
      </c>
      <c r="C10" t="s">
        <v>284</v>
      </c>
      <c r="E10" t="str">
        <f t="shared" si="3"/>
        <v>77 - Senioren IV w</v>
      </c>
      <c r="F10">
        <v>77</v>
      </c>
      <c r="G10" t="s">
        <v>298</v>
      </c>
    </row>
    <row r="11" spans="1:12" x14ac:dyDescent="0.25">
      <c r="A11" t="str">
        <f t="shared" si="1"/>
        <v>12 - Herren II</v>
      </c>
      <c r="B11">
        <v>12</v>
      </c>
      <c r="C11" t="s">
        <v>285</v>
      </c>
      <c r="E11" t="str">
        <f t="shared" si="3"/>
        <v>78 - Senioren V m</v>
      </c>
      <c r="F11">
        <v>78</v>
      </c>
      <c r="G11" t="s">
        <v>299</v>
      </c>
    </row>
    <row r="12" spans="1:12" x14ac:dyDescent="0.25">
      <c r="A12" t="str">
        <f t="shared" si="1"/>
        <v>13 - Damen II</v>
      </c>
      <c r="B12">
        <v>13</v>
      </c>
      <c r="C12" t="s">
        <v>286</v>
      </c>
      <c r="E12" t="str">
        <f t="shared" si="3"/>
        <v>79 - Senioren V w</v>
      </c>
      <c r="F12">
        <v>79</v>
      </c>
      <c r="G12" t="s">
        <v>300</v>
      </c>
    </row>
    <row r="13" spans="1:12" x14ac:dyDescent="0.25">
      <c r="A13" t="str">
        <f t="shared" si="1"/>
        <v>14 - Herren III</v>
      </c>
      <c r="B13">
        <v>14</v>
      </c>
      <c r="C13" t="s">
        <v>287</v>
      </c>
      <c r="E13" t="str">
        <f t="shared" si="3"/>
        <v>80 - Senioren VI m</v>
      </c>
      <c r="F13">
        <v>80</v>
      </c>
      <c r="G13" t="s">
        <v>348</v>
      </c>
    </row>
    <row r="14" spans="1:12" x14ac:dyDescent="0.25">
      <c r="A14" t="str">
        <f t="shared" si="1"/>
        <v>15 - Damen III</v>
      </c>
      <c r="B14">
        <v>15</v>
      </c>
      <c r="C14" t="s">
        <v>288</v>
      </c>
      <c r="E14" t="str">
        <f t="shared" si="3"/>
        <v>81 - Senioren VI w</v>
      </c>
      <c r="F14">
        <v>81</v>
      </c>
      <c r="G14" t="s">
        <v>349</v>
      </c>
    </row>
    <row r="15" spans="1:12" x14ac:dyDescent="0.25">
      <c r="A15" t="str">
        <f t="shared" si="1"/>
        <v>16 - Herren IV</v>
      </c>
      <c r="B15">
        <v>16</v>
      </c>
      <c r="C15" t="s">
        <v>289</v>
      </c>
    </row>
    <row r="16" spans="1:12" x14ac:dyDescent="0.25">
      <c r="A16" t="str">
        <f t="shared" si="1"/>
        <v>17 - Damen IV</v>
      </c>
      <c r="B16">
        <v>17</v>
      </c>
      <c r="C16" t="s">
        <v>290</v>
      </c>
    </row>
    <row r="17" spans="1:3" x14ac:dyDescent="0.25">
      <c r="A17" t="str">
        <f t="shared" si="1"/>
        <v>18 - Herren V</v>
      </c>
      <c r="B17">
        <v>18</v>
      </c>
      <c r="C17" t="s">
        <v>350</v>
      </c>
    </row>
    <row r="18" spans="1:3" x14ac:dyDescent="0.25">
      <c r="A18" t="str">
        <f t="shared" si="1"/>
        <v>19 - Damen V</v>
      </c>
      <c r="B18">
        <v>19</v>
      </c>
      <c r="C18" t="s">
        <v>351</v>
      </c>
    </row>
  </sheetData>
  <sheetProtection algorithmName="SHA-512" hashValue="dfi9bcP5F9A2sDBchGpAfxrOvr3/deZ/NftR3v/Gz8oZB+4Y9NYZjMiXQ8DfzK1xyfXkCA1dvagR6YBB3FfYxw==" saltValue="It9pMaZ32NMdCMxgNhh3W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2024-12-10T21:29:40Z</dcterms:modified>
</cp:coreProperties>
</file>